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Cap 1 -1" sheetId="1" r:id="rId1"/>
  </sheets>
  <definedNames>
    <definedName name="_xlnm._FilterDatabase" localSheetId="0" hidden="1">'Cap 1 -1'!$A$3:$R$42</definedName>
  </definedNames>
  <calcPr calcId="125725"/>
</workbook>
</file>

<file path=xl/calcChain.xml><?xml version="1.0" encoding="utf-8"?>
<calcChain xmlns="http://schemas.openxmlformats.org/spreadsheetml/2006/main">
  <c r="D43" i="1"/>
  <c r="D44" s="1"/>
  <c r="B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43" s="1"/>
  <c r="K43" s="1"/>
</calcChain>
</file>

<file path=xl/sharedStrings.xml><?xml version="1.0" encoding="utf-8"?>
<sst xmlns="http://schemas.openxmlformats.org/spreadsheetml/2006/main" count="294" uniqueCount="41">
  <si>
    <t xml:space="preserve"> 0.60- 4.03 CUSHION  S - Z  IF -SI2  GIA</t>
  </si>
  <si>
    <t>UID</t>
  </si>
  <si>
    <t>QTY</t>
  </si>
  <si>
    <t>Shape</t>
  </si>
  <si>
    <t>CTS</t>
  </si>
  <si>
    <t>COL</t>
  </si>
  <si>
    <t>CLRY</t>
  </si>
  <si>
    <t>POL</t>
  </si>
  <si>
    <t>SYMM</t>
  </si>
  <si>
    <t>FLUO</t>
  </si>
  <si>
    <t>LAB</t>
  </si>
  <si>
    <t>Rate($/ct)</t>
  </si>
  <si>
    <t>T. Val ($)</t>
  </si>
  <si>
    <t>% Off</t>
  </si>
  <si>
    <t>DEPTH</t>
  </si>
  <si>
    <t>TABLE</t>
  </si>
  <si>
    <t>M1</t>
  </si>
  <si>
    <t>M2</t>
  </si>
  <si>
    <t>M3</t>
  </si>
  <si>
    <t>L/W RATIO</t>
  </si>
  <si>
    <t>CUSH</t>
  </si>
  <si>
    <t>W-X</t>
  </si>
  <si>
    <t>VVS1</t>
  </si>
  <si>
    <t>VG</t>
  </si>
  <si>
    <t>FNT</t>
  </si>
  <si>
    <t>GIA</t>
  </si>
  <si>
    <t>Y-Z</t>
  </si>
  <si>
    <t>SI1</t>
  </si>
  <si>
    <t>EX</t>
  </si>
  <si>
    <t>GD</t>
  </si>
  <si>
    <t>VS2</t>
  </si>
  <si>
    <t>MED</t>
  </si>
  <si>
    <t>NON</t>
  </si>
  <si>
    <t>U-V</t>
  </si>
  <si>
    <t>VVS2</t>
  </si>
  <si>
    <t>S-T</t>
  </si>
  <si>
    <t>SI2</t>
  </si>
  <si>
    <t>STR</t>
  </si>
  <si>
    <t>VS1</t>
  </si>
  <si>
    <t>IF</t>
  </si>
  <si>
    <t>AVG.CTS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</si>
</sst>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25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152400</xdr:rowOff>
    </xdr:from>
    <xdr:to>
      <xdr:col>20</xdr:col>
      <xdr:colOff>533400</xdr:colOff>
      <xdr:row>90</xdr:row>
      <xdr:rowOff>19050</xdr:rowOff>
    </xdr:to>
    <xdr:pic>
      <xdr:nvPicPr>
        <xdr:cNvPr id="2" name="Picture 2" descr="IMG-20181231-WA00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77100"/>
          <a:ext cx="9753600" cy="731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A3:S43" totalsRowShown="0" headerRowDxfId="4" dataDxfId="3" headerRowBorderDxfId="1" tableBorderDxfId="2" totalsRowBorderDxfId="0">
  <autoFilter ref="A3:S43"/>
  <tableColumns count="19">
    <tableColumn id="1" name="UID" dataDxfId="23"/>
    <tableColumn id="3" name="QTY" dataDxfId="22"/>
    <tableColumn id="19" name="Shape" dataDxfId="21"/>
    <tableColumn id="4" name="CTS" dataDxfId="20"/>
    <tableColumn id="5" name="COL" dataDxfId="19"/>
    <tableColumn id="6" name="CLRY" dataDxfId="18"/>
    <tableColumn id="7" name="POL" dataDxfId="17"/>
    <tableColumn id="8" name="SYMM" dataDxfId="16"/>
    <tableColumn id="9" name="FLUO" dataDxfId="15"/>
    <tableColumn id="10" name="LAB" dataDxfId="14" dataCellStyle="Hyperlink"/>
    <tableColumn id="11" name="Rate($/ct)" dataDxfId="13"/>
    <tableColumn id="12" name="T. Val ($)" dataDxfId="12"/>
    <tableColumn id="13" name="% Off" dataDxfId="11"/>
    <tableColumn id="14" name="DEPTH" dataDxfId="10"/>
    <tableColumn id="15" name="TABLE" dataDxfId="9"/>
    <tableColumn id="16" name="M1" dataDxfId="8"/>
    <tableColumn id="17" name="M2" dataDxfId="7"/>
    <tableColumn id="18" name="M3" dataDxfId="6"/>
    <tableColumn id="24" name="L/W RATIO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amondsdetail.com/media.aspx?C-1003E117FE185" TargetMode="External"/><Relationship Id="rId13" Type="http://schemas.openxmlformats.org/officeDocument/2006/relationships/hyperlink" Target="http://www.diamondsdetail.com/media.aspx?C-100CE1617C981" TargetMode="External"/><Relationship Id="rId18" Type="http://schemas.openxmlformats.org/officeDocument/2006/relationships/hyperlink" Target="http://www.diamondsdetail.com/media.aspx?C-1005516251848" TargetMode="External"/><Relationship Id="rId26" Type="http://schemas.openxmlformats.org/officeDocument/2006/relationships/hyperlink" Target="http://www.diamondsdetail.com/media.aspx?C-100771515E510" TargetMode="External"/><Relationship Id="rId39" Type="http://schemas.openxmlformats.org/officeDocument/2006/relationships/hyperlink" Target="http://www.diamondsdetail.com/media.aspx?C-1005B163FD135" TargetMode="External"/><Relationship Id="rId3" Type="http://schemas.openxmlformats.org/officeDocument/2006/relationships/hyperlink" Target="http://www.diamondsdetail.com/media.aspx?C-1009015369289" TargetMode="External"/><Relationship Id="rId21" Type="http://schemas.openxmlformats.org/officeDocument/2006/relationships/hyperlink" Target="http://www.diamondsdetail.com/media.aspx?C-1008314264941" TargetMode="External"/><Relationship Id="rId34" Type="http://schemas.openxmlformats.org/officeDocument/2006/relationships/hyperlink" Target="http://www.diamondsdetail.com/media.aspx?C-10032163CD133" TargetMode="External"/><Relationship Id="rId42" Type="http://schemas.openxmlformats.org/officeDocument/2006/relationships/table" Target="../tables/table1.xml"/><Relationship Id="rId7" Type="http://schemas.openxmlformats.org/officeDocument/2006/relationships/hyperlink" Target="http://www.diamondsdetail.com/media.aspx?C-100D51571E973" TargetMode="External"/><Relationship Id="rId12" Type="http://schemas.openxmlformats.org/officeDocument/2006/relationships/hyperlink" Target="http://www.diamondsdetail.com/media.aspx?C-100EF1647F250" TargetMode="External"/><Relationship Id="rId17" Type="http://schemas.openxmlformats.org/officeDocument/2006/relationships/hyperlink" Target="http://www.diamondsdetail.com/media.aspx?C-1005B15147362" TargetMode="External"/><Relationship Id="rId25" Type="http://schemas.openxmlformats.org/officeDocument/2006/relationships/hyperlink" Target="http://www.diamondsdetail.com/media.aspx?C-1009D16432425" TargetMode="External"/><Relationship Id="rId33" Type="http://schemas.openxmlformats.org/officeDocument/2006/relationships/hyperlink" Target="http://www.diamondsdetail.com/media.aspx?C-100571641B629" TargetMode="External"/><Relationship Id="rId38" Type="http://schemas.openxmlformats.org/officeDocument/2006/relationships/hyperlink" Target="http://www.diamondsdetail.com/media.aspx?C-100F31553A840" TargetMode="External"/><Relationship Id="rId2" Type="http://schemas.openxmlformats.org/officeDocument/2006/relationships/hyperlink" Target="http://www.diamondsdetail.com/media.aspx?C-100B216665270" TargetMode="External"/><Relationship Id="rId16" Type="http://schemas.openxmlformats.org/officeDocument/2006/relationships/hyperlink" Target="http://www.diamondsdetail.com/media.aspx?C-100EA151B9265" TargetMode="External"/><Relationship Id="rId20" Type="http://schemas.openxmlformats.org/officeDocument/2006/relationships/hyperlink" Target="http://www.diamondsdetail.com/media.aspx?C-1007C16436762" TargetMode="External"/><Relationship Id="rId29" Type="http://schemas.openxmlformats.org/officeDocument/2006/relationships/hyperlink" Target="http://www.diamondsdetail.com/media.aspx?C-1001E1622A562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diamondsdetail.com/media.aspx?C-1006816258230" TargetMode="External"/><Relationship Id="rId6" Type="http://schemas.openxmlformats.org/officeDocument/2006/relationships/hyperlink" Target="http://www.diamondsdetail.com/media.aspx?C-100F612475937" TargetMode="External"/><Relationship Id="rId11" Type="http://schemas.openxmlformats.org/officeDocument/2006/relationships/hyperlink" Target="http://www.diamondsdetail.com/media.aspx?C-100DE155D4651" TargetMode="External"/><Relationship Id="rId24" Type="http://schemas.openxmlformats.org/officeDocument/2006/relationships/hyperlink" Target="http://www.diamondsdetail.com/media.aspx?C-10068164A9763" TargetMode="External"/><Relationship Id="rId32" Type="http://schemas.openxmlformats.org/officeDocument/2006/relationships/hyperlink" Target="http://www.diamondsdetail.com/media.aspx?C-100F916486432" TargetMode="External"/><Relationship Id="rId37" Type="http://schemas.openxmlformats.org/officeDocument/2006/relationships/hyperlink" Target="http://www.diamondsdetail.com/media.aspx?C-100551674B17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amondsdetail.com/media.aspx?C-1005911729330" TargetMode="External"/><Relationship Id="rId15" Type="http://schemas.openxmlformats.org/officeDocument/2006/relationships/hyperlink" Target="http://www.diamondsdetail.com/media.aspx?C-100AD15102217" TargetMode="External"/><Relationship Id="rId23" Type="http://schemas.openxmlformats.org/officeDocument/2006/relationships/hyperlink" Target="http://www.diamondsdetail.com/media.aspx?C-10010164FE633" TargetMode="External"/><Relationship Id="rId28" Type="http://schemas.openxmlformats.org/officeDocument/2006/relationships/hyperlink" Target="http://www.diamondsdetail.com/media.aspx?C-1004B162AB102" TargetMode="External"/><Relationship Id="rId36" Type="http://schemas.openxmlformats.org/officeDocument/2006/relationships/hyperlink" Target="http://www.diamondsdetail.com/media.aspx?C-100861603A993" TargetMode="External"/><Relationship Id="rId10" Type="http://schemas.openxmlformats.org/officeDocument/2006/relationships/hyperlink" Target="http://www.diamondsdetail.com/media.aspx?C-10077156C5788" TargetMode="External"/><Relationship Id="rId19" Type="http://schemas.openxmlformats.org/officeDocument/2006/relationships/hyperlink" Target="http://www.diamondsdetail.com/media.aspx?C-100A41621B555" TargetMode="External"/><Relationship Id="rId31" Type="http://schemas.openxmlformats.org/officeDocument/2006/relationships/hyperlink" Target="http://www.diamondsdetail.com/media.aspx?C-10073155F6653" TargetMode="External"/><Relationship Id="rId4" Type="http://schemas.openxmlformats.org/officeDocument/2006/relationships/hyperlink" Target="http://www.diamondsdetail.com/media.aspx?C-10031134C6514" TargetMode="External"/><Relationship Id="rId9" Type="http://schemas.openxmlformats.org/officeDocument/2006/relationships/hyperlink" Target="http://www.diamondsdetail.com/media.aspx?C-1006C1340C958" TargetMode="External"/><Relationship Id="rId14" Type="http://schemas.openxmlformats.org/officeDocument/2006/relationships/hyperlink" Target="http://www.diamondsdetail.com/media.aspx?C-1007515151642" TargetMode="External"/><Relationship Id="rId22" Type="http://schemas.openxmlformats.org/officeDocument/2006/relationships/hyperlink" Target="http://www.diamondsdetail.com/media.aspx?C-1006416208610" TargetMode="External"/><Relationship Id="rId27" Type="http://schemas.openxmlformats.org/officeDocument/2006/relationships/hyperlink" Target="http://www.diamondsdetail.com/media.aspx?C-100EF16434765" TargetMode="External"/><Relationship Id="rId30" Type="http://schemas.openxmlformats.org/officeDocument/2006/relationships/hyperlink" Target="http://www.diamondsdetail.com/media.aspx?C-100C815851882" TargetMode="External"/><Relationship Id="rId35" Type="http://schemas.openxmlformats.org/officeDocument/2006/relationships/hyperlink" Target="http://www.diamondsdetail.com/media.aspx?C-100FA165BE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>
      <selection activeCell="G3" sqref="G3"/>
    </sheetView>
  </sheetViews>
  <sheetFormatPr defaultRowHeight="12.95" customHeight="1"/>
  <cols>
    <col min="1" max="1" width="10" style="2" bestFit="1" customWidth="1"/>
    <col min="2" max="3" width="6.7109375" style="2" customWidth="1"/>
    <col min="4" max="4" width="6.28515625" style="2" customWidth="1"/>
    <col min="5" max="5" width="6.5703125" style="2" customWidth="1"/>
    <col min="6" max="6" width="7.42578125" style="2" customWidth="1"/>
    <col min="7" max="7" width="6.5703125" style="2" customWidth="1"/>
    <col min="8" max="8" width="6.28515625" style="2" customWidth="1"/>
    <col min="9" max="9" width="7.85546875" style="2" customWidth="1"/>
    <col min="10" max="10" width="6.85546875" style="2" customWidth="1"/>
    <col min="11" max="11" width="9.140625" style="24" customWidth="1"/>
    <col min="12" max="12" width="10.42578125" style="2" customWidth="1"/>
    <col min="13" max="13" width="8.7109375" style="2" hidden="1" customWidth="1"/>
    <col min="14" max="15" width="6.85546875" style="2" customWidth="1"/>
    <col min="16" max="17" width="6" style="2" customWidth="1"/>
    <col min="18" max="18" width="5.85546875" style="2" customWidth="1"/>
    <col min="19" max="19" width="6.7109375" style="2" customWidth="1"/>
    <col min="20" max="16384" width="9.140625" style="2"/>
  </cols>
  <sheetData>
    <row r="1" spans="1:19" ht="12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8" customFormat="1" ht="12.95" customHeigh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6" t="s">
        <v>11</v>
      </c>
      <c r="L3" s="5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7" t="s">
        <v>18</v>
      </c>
      <c r="S3" s="4" t="s">
        <v>19</v>
      </c>
    </row>
    <row r="4" spans="1:19" s="8" customFormat="1" ht="12.95" customHeight="1">
      <c r="A4" s="9">
        <v>100162230</v>
      </c>
      <c r="B4" s="10">
        <v>1</v>
      </c>
      <c r="C4" s="11" t="s">
        <v>20</v>
      </c>
      <c r="D4" s="12">
        <v>0.6</v>
      </c>
      <c r="E4" s="13" t="s">
        <v>21</v>
      </c>
      <c r="F4" s="13" t="s">
        <v>22</v>
      </c>
      <c r="G4" s="13" t="s">
        <v>23</v>
      </c>
      <c r="H4" s="13" t="s">
        <v>23</v>
      </c>
      <c r="I4" s="13" t="s">
        <v>24</v>
      </c>
      <c r="J4" s="14" t="s">
        <v>25</v>
      </c>
      <c r="K4" s="10">
        <v>702</v>
      </c>
      <c r="L4" s="12">
        <f>K4*D4</f>
        <v>421.2</v>
      </c>
      <c r="M4" s="12">
        <v>-40.5</v>
      </c>
      <c r="N4" s="12">
        <v>66.400000000000006</v>
      </c>
      <c r="O4" s="12">
        <v>61</v>
      </c>
      <c r="P4" s="12">
        <v>4.7300000000000004</v>
      </c>
      <c r="Q4" s="12">
        <v>4.5199999999999996</v>
      </c>
      <c r="R4" s="15">
        <v>3</v>
      </c>
      <c r="S4" s="16">
        <v>1.05</v>
      </c>
    </row>
    <row r="5" spans="1:19" s="8" customFormat="1" ht="12.95" customHeight="1">
      <c r="A5" s="9">
        <v>100166270</v>
      </c>
      <c r="B5" s="10">
        <v>1</v>
      </c>
      <c r="C5" s="10" t="s">
        <v>20</v>
      </c>
      <c r="D5" s="12">
        <v>0.62</v>
      </c>
      <c r="E5" s="13" t="s">
        <v>26</v>
      </c>
      <c r="F5" s="13" t="s">
        <v>27</v>
      </c>
      <c r="G5" s="13" t="s">
        <v>28</v>
      </c>
      <c r="H5" s="13" t="s">
        <v>29</v>
      </c>
      <c r="I5" s="13" t="s">
        <v>24</v>
      </c>
      <c r="J5" s="14" t="s">
        <v>25</v>
      </c>
      <c r="K5" s="10">
        <v>553</v>
      </c>
      <c r="L5" s="12">
        <f t="shared" ref="L5:L42" si="0">K5*D5</f>
        <v>342.86</v>
      </c>
      <c r="M5" s="12">
        <v>-48.73</v>
      </c>
      <c r="N5" s="12">
        <v>73.099999999999994</v>
      </c>
      <c r="O5" s="12">
        <v>60</v>
      </c>
      <c r="P5" s="12">
        <v>4.6500000000000004</v>
      </c>
      <c r="Q5" s="12">
        <v>4.3899999999999997</v>
      </c>
      <c r="R5" s="15">
        <v>3.21</v>
      </c>
      <c r="S5" s="12">
        <v>1.06</v>
      </c>
    </row>
    <row r="6" spans="1:19" s="8" customFormat="1" ht="12.95" customHeight="1">
      <c r="A6" s="9">
        <v>100153289</v>
      </c>
      <c r="B6" s="10">
        <v>1</v>
      </c>
      <c r="C6" s="10" t="s">
        <v>20</v>
      </c>
      <c r="D6" s="12">
        <v>0.7</v>
      </c>
      <c r="E6" s="13" t="s">
        <v>21</v>
      </c>
      <c r="F6" s="13" t="s">
        <v>30</v>
      </c>
      <c r="G6" s="13" t="s">
        <v>28</v>
      </c>
      <c r="H6" s="13" t="s">
        <v>23</v>
      </c>
      <c r="I6" s="13" t="s">
        <v>31</v>
      </c>
      <c r="J6" s="14" t="s">
        <v>25</v>
      </c>
      <c r="K6" s="10">
        <v>662</v>
      </c>
      <c r="L6" s="12">
        <f t="shared" si="0"/>
        <v>463.4</v>
      </c>
      <c r="M6" s="12">
        <v>-54.87</v>
      </c>
      <c r="N6" s="12">
        <v>65.8</v>
      </c>
      <c r="O6" s="12">
        <v>62</v>
      </c>
      <c r="P6" s="12">
        <v>5.22</v>
      </c>
      <c r="Q6" s="12">
        <v>4.71</v>
      </c>
      <c r="R6" s="15">
        <v>3.1</v>
      </c>
      <c r="S6" s="12">
        <v>1.1100000000000001</v>
      </c>
    </row>
    <row r="7" spans="1:19" s="8" customFormat="1" ht="12.95" customHeight="1">
      <c r="A7" s="9">
        <v>100134514</v>
      </c>
      <c r="B7" s="10">
        <v>1</v>
      </c>
      <c r="C7" s="10" t="s">
        <v>20</v>
      </c>
      <c r="D7" s="12">
        <v>0.7</v>
      </c>
      <c r="E7" s="13" t="s">
        <v>21</v>
      </c>
      <c r="F7" s="13" t="s">
        <v>27</v>
      </c>
      <c r="G7" s="13" t="s">
        <v>28</v>
      </c>
      <c r="H7" s="13" t="s">
        <v>23</v>
      </c>
      <c r="I7" s="13" t="s">
        <v>32</v>
      </c>
      <c r="J7" s="14" t="s">
        <v>25</v>
      </c>
      <c r="K7" s="10">
        <v>589</v>
      </c>
      <c r="L7" s="12">
        <f t="shared" si="0"/>
        <v>412.29999999999995</v>
      </c>
      <c r="M7" s="12">
        <v>-56.93</v>
      </c>
      <c r="N7" s="12">
        <v>69.7</v>
      </c>
      <c r="O7" s="12">
        <v>65</v>
      </c>
      <c r="P7" s="12">
        <v>5</v>
      </c>
      <c r="Q7" s="12">
        <v>4.58</v>
      </c>
      <c r="R7" s="15">
        <v>3.19</v>
      </c>
      <c r="S7" s="12">
        <v>1.0900000000000001</v>
      </c>
    </row>
    <row r="8" spans="1:19" s="8" customFormat="1" ht="12.95" customHeight="1">
      <c r="A8" s="9">
        <v>100124937</v>
      </c>
      <c r="B8" s="10">
        <v>1</v>
      </c>
      <c r="C8" s="10" t="s">
        <v>20</v>
      </c>
      <c r="D8" s="12">
        <v>0.7</v>
      </c>
      <c r="E8" s="13" t="s">
        <v>26</v>
      </c>
      <c r="F8" s="13" t="s">
        <v>27</v>
      </c>
      <c r="G8" s="13" t="s">
        <v>23</v>
      </c>
      <c r="H8" s="13" t="s">
        <v>29</v>
      </c>
      <c r="I8" s="13" t="s">
        <v>31</v>
      </c>
      <c r="J8" s="14" t="s">
        <v>25</v>
      </c>
      <c r="K8" s="10">
        <v>589</v>
      </c>
      <c r="L8" s="12">
        <f t="shared" si="0"/>
        <v>412.29999999999995</v>
      </c>
      <c r="M8" s="12">
        <v>-56.93</v>
      </c>
      <c r="N8" s="12">
        <v>65.599999999999994</v>
      </c>
      <c r="O8" s="12">
        <v>64</v>
      </c>
      <c r="P8" s="12">
        <v>5.0599999999999996</v>
      </c>
      <c r="Q8" s="12">
        <v>4.78</v>
      </c>
      <c r="R8" s="15">
        <v>3.14</v>
      </c>
      <c r="S8" s="12">
        <v>1.06</v>
      </c>
    </row>
    <row r="9" spans="1:19" s="8" customFormat="1" ht="12.95" customHeight="1">
      <c r="A9" s="9">
        <v>100117330</v>
      </c>
      <c r="B9" s="10">
        <v>1</v>
      </c>
      <c r="C9" s="10" t="s">
        <v>20</v>
      </c>
      <c r="D9" s="12">
        <v>0.77</v>
      </c>
      <c r="E9" s="13" t="s">
        <v>26</v>
      </c>
      <c r="F9" s="13" t="s">
        <v>27</v>
      </c>
      <c r="G9" s="13" t="s">
        <v>28</v>
      </c>
      <c r="H9" s="13" t="s">
        <v>29</v>
      </c>
      <c r="I9" s="13" t="s">
        <v>32</v>
      </c>
      <c r="J9" s="14" t="s">
        <v>25</v>
      </c>
      <c r="K9" s="10">
        <v>589</v>
      </c>
      <c r="L9" s="12">
        <f t="shared" si="0"/>
        <v>453.53000000000003</v>
      </c>
      <c r="M9" s="12">
        <v>-56.93</v>
      </c>
      <c r="N9" s="12">
        <v>71.900000000000006</v>
      </c>
      <c r="O9" s="12">
        <v>66</v>
      </c>
      <c r="P9" s="12">
        <v>4.92</v>
      </c>
      <c r="Q9" s="12">
        <v>4.67</v>
      </c>
      <c r="R9" s="15">
        <v>3.36</v>
      </c>
      <c r="S9" s="12">
        <v>1.05</v>
      </c>
    </row>
    <row r="10" spans="1:19" s="8" customFormat="1" ht="12.95" customHeight="1">
      <c r="A10" s="9">
        <v>100157973</v>
      </c>
      <c r="B10" s="10">
        <v>1</v>
      </c>
      <c r="C10" s="10" t="s">
        <v>20</v>
      </c>
      <c r="D10" s="12">
        <v>0.81</v>
      </c>
      <c r="E10" s="13" t="s">
        <v>33</v>
      </c>
      <c r="F10" s="13" t="s">
        <v>34</v>
      </c>
      <c r="G10" s="13" t="s">
        <v>28</v>
      </c>
      <c r="H10" s="13" t="s">
        <v>23</v>
      </c>
      <c r="I10" s="13" t="s">
        <v>24</v>
      </c>
      <c r="J10" s="14" t="s">
        <v>25</v>
      </c>
      <c r="K10" s="10">
        <v>870</v>
      </c>
      <c r="L10" s="12">
        <f t="shared" si="0"/>
        <v>704.7</v>
      </c>
      <c r="M10" s="12">
        <v>-44.63</v>
      </c>
      <c r="N10" s="12">
        <v>67.3</v>
      </c>
      <c r="O10" s="12">
        <v>64</v>
      </c>
      <c r="P10" s="12">
        <v>5.18</v>
      </c>
      <c r="Q10" s="12">
        <v>5</v>
      </c>
      <c r="R10" s="15">
        <v>3.36</v>
      </c>
      <c r="S10" s="12">
        <v>1.04</v>
      </c>
    </row>
    <row r="11" spans="1:19" s="8" customFormat="1" ht="12.95" customHeight="1">
      <c r="A11" s="9">
        <v>100117185</v>
      </c>
      <c r="B11" s="10">
        <v>1</v>
      </c>
      <c r="C11" s="10" t="s">
        <v>20</v>
      </c>
      <c r="D11" s="12">
        <v>0.81</v>
      </c>
      <c r="E11" s="13" t="s">
        <v>21</v>
      </c>
      <c r="F11" s="13" t="s">
        <v>27</v>
      </c>
      <c r="G11" s="13" t="s">
        <v>23</v>
      </c>
      <c r="H11" s="13" t="s">
        <v>23</v>
      </c>
      <c r="I11" s="13" t="s">
        <v>32</v>
      </c>
      <c r="J11" s="14" t="s">
        <v>25</v>
      </c>
      <c r="K11" s="10">
        <v>531</v>
      </c>
      <c r="L11" s="12">
        <f t="shared" si="0"/>
        <v>430.11</v>
      </c>
      <c r="M11" s="12">
        <v>-61</v>
      </c>
      <c r="N11" s="12">
        <v>65.599999999999994</v>
      </c>
      <c r="O11" s="12">
        <v>65</v>
      </c>
      <c r="P11" s="12">
        <v>5.2</v>
      </c>
      <c r="Q11" s="12">
        <v>4.99</v>
      </c>
      <c r="R11" s="15">
        <v>3.28</v>
      </c>
      <c r="S11" s="12">
        <v>1.04</v>
      </c>
    </row>
    <row r="12" spans="1:19" s="8" customFormat="1" ht="12.95" customHeight="1">
      <c r="A12" s="9">
        <v>100134958</v>
      </c>
      <c r="B12" s="10">
        <v>1</v>
      </c>
      <c r="C12" s="10" t="s">
        <v>20</v>
      </c>
      <c r="D12" s="12">
        <v>0.9</v>
      </c>
      <c r="E12" s="13" t="s">
        <v>35</v>
      </c>
      <c r="F12" s="13" t="s">
        <v>36</v>
      </c>
      <c r="G12" s="13" t="s">
        <v>28</v>
      </c>
      <c r="H12" s="13" t="s">
        <v>29</v>
      </c>
      <c r="I12" s="13" t="s">
        <v>37</v>
      </c>
      <c r="J12" s="14" t="s">
        <v>25</v>
      </c>
      <c r="K12" s="10">
        <v>610</v>
      </c>
      <c r="L12" s="12">
        <f t="shared" si="0"/>
        <v>549</v>
      </c>
      <c r="M12" s="12">
        <v>-63.06</v>
      </c>
      <c r="N12" s="12">
        <v>70</v>
      </c>
      <c r="O12" s="12">
        <v>67</v>
      </c>
      <c r="P12" s="12">
        <v>5.31</v>
      </c>
      <c r="Q12" s="12">
        <v>5.01</v>
      </c>
      <c r="R12" s="15">
        <v>3.51</v>
      </c>
      <c r="S12" s="12">
        <v>1.06</v>
      </c>
    </row>
    <row r="13" spans="1:19" s="8" customFormat="1" ht="12.95" customHeight="1">
      <c r="A13" s="9">
        <v>100156788</v>
      </c>
      <c r="B13" s="10">
        <v>1</v>
      </c>
      <c r="C13" s="10" t="s">
        <v>20</v>
      </c>
      <c r="D13" s="12">
        <v>0.9</v>
      </c>
      <c r="E13" s="13" t="s">
        <v>21</v>
      </c>
      <c r="F13" s="13" t="s">
        <v>34</v>
      </c>
      <c r="G13" s="13" t="s">
        <v>28</v>
      </c>
      <c r="H13" s="13" t="s">
        <v>29</v>
      </c>
      <c r="I13" s="13" t="s">
        <v>24</v>
      </c>
      <c r="J13" s="14" t="s">
        <v>25</v>
      </c>
      <c r="K13" s="10">
        <v>1005</v>
      </c>
      <c r="L13" s="12">
        <f t="shared" si="0"/>
        <v>904.5</v>
      </c>
      <c r="M13" s="12">
        <v>-48.7</v>
      </c>
      <c r="N13" s="12">
        <v>73.900000000000006</v>
      </c>
      <c r="O13" s="12">
        <v>62</v>
      </c>
      <c r="P13" s="12">
        <v>5.27</v>
      </c>
      <c r="Q13" s="12">
        <v>4.87</v>
      </c>
      <c r="R13" s="15">
        <v>3.6</v>
      </c>
      <c r="S13" s="12">
        <v>1.08</v>
      </c>
    </row>
    <row r="14" spans="1:19" s="8" customFormat="1" ht="12.95" customHeight="1">
      <c r="A14" s="9">
        <v>100151362</v>
      </c>
      <c r="B14" s="10">
        <v>1</v>
      </c>
      <c r="C14" s="10" t="s">
        <v>20</v>
      </c>
      <c r="D14" s="12">
        <v>1.02</v>
      </c>
      <c r="E14" s="13" t="s">
        <v>33</v>
      </c>
      <c r="F14" s="13" t="s">
        <v>30</v>
      </c>
      <c r="G14" s="13" t="s">
        <v>28</v>
      </c>
      <c r="H14" s="13" t="s">
        <v>23</v>
      </c>
      <c r="I14" s="13" t="s">
        <v>32</v>
      </c>
      <c r="J14" s="14" t="s">
        <v>25</v>
      </c>
      <c r="K14" s="10">
        <v>1015</v>
      </c>
      <c r="L14" s="12">
        <f t="shared" si="0"/>
        <v>1035.3</v>
      </c>
      <c r="M14" s="12">
        <v>-52.82</v>
      </c>
      <c r="N14" s="12">
        <v>69.2</v>
      </c>
      <c r="O14" s="12">
        <v>64</v>
      </c>
      <c r="P14" s="12">
        <v>5.54</v>
      </c>
      <c r="Q14" s="12">
        <v>5.23</v>
      </c>
      <c r="R14" s="15">
        <v>3.62</v>
      </c>
      <c r="S14" s="12">
        <v>1.06</v>
      </c>
    </row>
    <row r="15" spans="1:19" s="8" customFormat="1" ht="12.95" customHeight="1">
      <c r="A15" s="9">
        <v>100155651</v>
      </c>
      <c r="B15" s="10">
        <v>1</v>
      </c>
      <c r="C15" s="10" t="s">
        <v>20</v>
      </c>
      <c r="D15" s="12">
        <v>1.04</v>
      </c>
      <c r="E15" s="13" t="s">
        <v>35</v>
      </c>
      <c r="F15" s="13" t="s">
        <v>22</v>
      </c>
      <c r="G15" s="13" t="s">
        <v>28</v>
      </c>
      <c r="H15" s="13" t="s">
        <v>23</v>
      </c>
      <c r="I15" s="13" t="s">
        <v>32</v>
      </c>
      <c r="J15" s="14" t="s">
        <v>25</v>
      </c>
      <c r="K15" s="10">
        <v>1147</v>
      </c>
      <c r="L15" s="12">
        <f t="shared" si="0"/>
        <v>1192.8800000000001</v>
      </c>
      <c r="M15" s="12">
        <v>-54.88</v>
      </c>
      <c r="N15" s="12">
        <v>70.900000000000006</v>
      </c>
      <c r="O15" s="12">
        <v>63</v>
      </c>
      <c r="P15" s="12">
        <v>5.51</v>
      </c>
      <c r="Q15" s="12">
        <v>5.23</v>
      </c>
      <c r="R15" s="15">
        <v>3.71</v>
      </c>
      <c r="S15" s="12">
        <v>1.05</v>
      </c>
    </row>
    <row r="16" spans="1:19" s="8" customFormat="1" ht="12.95" customHeight="1">
      <c r="A16" s="9">
        <v>100151265</v>
      </c>
      <c r="B16" s="10">
        <v>1</v>
      </c>
      <c r="C16" s="10" t="s">
        <v>20</v>
      </c>
      <c r="D16" s="12">
        <v>1.02</v>
      </c>
      <c r="E16" s="13" t="s">
        <v>33</v>
      </c>
      <c r="F16" s="13" t="s">
        <v>30</v>
      </c>
      <c r="G16" s="13" t="s">
        <v>28</v>
      </c>
      <c r="H16" s="13" t="s">
        <v>23</v>
      </c>
      <c r="I16" s="13" t="s">
        <v>32</v>
      </c>
      <c r="J16" s="14" t="s">
        <v>25</v>
      </c>
      <c r="K16" s="10">
        <v>1015</v>
      </c>
      <c r="L16" s="12">
        <f t="shared" si="0"/>
        <v>1035.3</v>
      </c>
      <c r="M16" s="12">
        <v>-52.82</v>
      </c>
      <c r="N16" s="12">
        <v>69.900000000000006</v>
      </c>
      <c r="O16" s="12">
        <v>65</v>
      </c>
      <c r="P16" s="12">
        <v>5.72</v>
      </c>
      <c r="Q16" s="12">
        <v>5.08</v>
      </c>
      <c r="R16" s="15">
        <v>3.55</v>
      </c>
      <c r="S16" s="12">
        <v>1.1299999999999999</v>
      </c>
    </row>
    <row r="17" spans="1:19" s="8" customFormat="1" ht="12.95" customHeight="1">
      <c r="A17" s="9">
        <v>100164250</v>
      </c>
      <c r="B17" s="10">
        <v>1</v>
      </c>
      <c r="C17" s="10" t="s">
        <v>20</v>
      </c>
      <c r="D17" s="12">
        <v>1.05</v>
      </c>
      <c r="E17" s="13" t="s">
        <v>33</v>
      </c>
      <c r="F17" s="13" t="s">
        <v>34</v>
      </c>
      <c r="G17" s="13" t="s">
        <v>28</v>
      </c>
      <c r="H17" s="13" t="s">
        <v>23</v>
      </c>
      <c r="I17" s="13" t="s">
        <v>32</v>
      </c>
      <c r="J17" s="14" t="s">
        <v>25</v>
      </c>
      <c r="K17" s="10">
        <v>1108</v>
      </c>
      <c r="L17" s="12">
        <f t="shared" si="0"/>
        <v>1163.4000000000001</v>
      </c>
      <c r="M17" s="12">
        <v>-52.83</v>
      </c>
      <c r="N17" s="12">
        <v>72.5</v>
      </c>
      <c r="O17" s="12">
        <v>60</v>
      </c>
      <c r="P17" s="12">
        <v>5.78</v>
      </c>
      <c r="Q17" s="12">
        <v>5.12</v>
      </c>
      <c r="R17" s="15">
        <v>3.72</v>
      </c>
      <c r="S17" s="12">
        <v>1.1299999999999999</v>
      </c>
    </row>
    <row r="18" spans="1:19" s="8" customFormat="1" ht="12.95" customHeight="1">
      <c r="A18" s="9">
        <v>100164762</v>
      </c>
      <c r="B18" s="10">
        <v>1</v>
      </c>
      <c r="C18" s="10" t="s">
        <v>20</v>
      </c>
      <c r="D18" s="12">
        <v>1.08</v>
      </c>
      <c r="E18" s="13" t="s">
        <v>21</v>
      </c>
      <c r="F18" s="13" t="s">
        <v>34</v>
      </c>
      <c r="G18" s="13" t="s">
        <v>28</v>
      </c>
      <c r="H18" s="13" t="s">
        <v>29</v>
      </c>
      <c r="I18" s="13" t="s">
        <v>32</v>
      </c>
      <c r="J18" s="14" t="s">
        <v>25</v>
      </c>
      <c r="K18" s="10">
        <v>1255</v>
      </c>
      <c r="L18" s="12">
        <f t="shared" si="0"/>
        <v>1355.4</v>
      </c>
      <c r="M18" s="12">
        <v>-46.67</v>
      </c>
      <c r="N18" s="12">
        <v>67</v>
      </c>
      <c r="O18" s="12">
        <v>62</v>
      </c>
      <c r="P18" s="12">
        <v>5.74</v>
      </c>
      <c r="Q18" s="12">
        <v>5.43</v>
      </c>
      <c r="R18" s="15">
        <v>3.64</v>
      </c>
      <c r="S18" s="12">
        <v>1.06</v>
      </c>
    </row>
    <row r="19" spans="1:19" s="8" customFormat="1" ht="12.95" customHeight="1">
      <c r="A19" s="9">
        <v>100162848</v>
      </c>
      <c r="B19" s="10">
        <v>1</v>
      </c>
      <c r="C19" s="10" t="s">
        <v>20</v>
      </c>
      <c r="D19" s="12">
        <v>1.1100000000000001</v>
      </c>
      <c r="E19" s="13" t="s">
        <v>33</v>
      </c>
      <c r="F19" s="13" t="s">
        <v>30</v>
      </c>
      <c r="G19" s="13" t="s">
        <v>28</v>
      </c>
      <c r="H19" s="13" t="s">
        <v>23</v>
      </c>
      <c r="I19" s="13" t="s">
        <v>32</v>
      </c>
      <c r="J19" s="14" t="s">
        <v>25</v>
      </c>
      <c r="K19" s="10">
        <v>1061</v>
      </c>
      <c r="L19" s="12">
        <f t="shared" si="0"/>
        <v>1177.71</v>
      </c>
      <c r="M19" s="12">
        <v>-50.77</v>
      </c>
      <c r="N19" s="12">
        <v>68.7</v>
      </c>
      <c r="O19" s="12">
        <v>61</v>
      </c>
      <c r="P19" s="12">
        <v>5.75</v>
      </c>
      <c r="Q19" s="12">
        <v>5.38</v>
      </c>
      <c r="R19" s="15">
        <v>3.69</v>
      </c>
      <c r="S19" s="12">
        <v>1.07</v>
      </c>
    </row>
    <row r="20" spans="1:19" s="8" customFormat="1" ht="12.95" customHeight="1">
      <c r="A20" s="9">
        <v>100161981</v>
      </c>
      <c r="B20" s="10">
        <v>1</v>
      </c>
      <c r="C20" s="10" t="s">
        <v>20</v>
      </c>
      <c r="D20" s="12">
        <v>1.1299999999999999</v>
      </c>
      <c r="E20" s="13" t="s">
        <v>33</v>
      </c>
      <c r="F20" s="13" t="s">
        <v>34</v>
      </c>
      <c r="G20" s="13" t="s">
        <v>28</v>
      </c>
      <c r="H20" s="13" t="s">
        <v>23</v>
      </c>
      <c r="I20" s="13" t="s">
        <v>32</v>
      </c>
      <c r="J20" s="14" t="s">
        <v>25</v>
      </c>
      <c r="K20" s="10">
        <v>1157</v>
      </c>
      <c r="L20" s="12">
        <f t="shared" si="0"/>
        <v>1307.4099999999999</v>
      </c>
      <c r="M20" s="12">
        <v>-50.75</v>
      </c>
      <c r="N20" s="12">
        <v>66.8</v>
      </c>
      <c r="O20" s="12">
        <v>61</v>
      </c>
      <c r="P20" s="12">
        <v>5.9</v>
      </c>
      <c r="Q20" s="12">
        <v>5.56</v>
      </c>
      <c r="R20" s="15">
        <v>3.71</v>
      </c>
      <c r="S20" s="12">
        <v>1.06</v>
      </c>
    </row>
    <row r="21" spans="1:19" s="8" customFormat="1" ht="12.95" customHeight="1">
      <c r="A21" s="9">
        <v>100151642</v>
      </c>
      <c r="B21" s="10">
        <v>1</v>
      </c>
      <c r="C21" s="10" t="s">
        <v>20</v>
      </c>
      <c r="D21" s="12">
        <v>1.1599999999999999</v>
      </c>
      <c r="E21" s="13" t="s">
        <v>33</v>
      </c>
      <c r="F21" s="13" t="s">
        <v>34</v>
      </c>
      <c r="G21" s="13" t="s">
        <v>28</v>
      </c>
      <c r="H21" s="13" t="s">
        <v>23</v>
      </c>
      <c r="I21" s="13" t="s">
        <v>24</v>
      </c>
      <c r="J21" s="14" t="s">
        <v>25</v>
      </c>
      <c r="K21" s="10">
        <v>1058</v>
      </c>
      <c r="L21" s="12">
        <f t="shared" si="0"/>
        <v>1227.28</v>
      </c>
      <c r="M21" s="12">
        <v>-54.88</v>
      </c>
      <c r="N21" s="12">
        <v>68.900000000000006</v>
      </c>
      <c r="O21" s="12">
        <v>66</v>
      </c>
      <c r="P21" s="12">
        <v>5.84</v>
      </c>
      <c r="Q21" s="12">
        <v>5.42</v>
      </c>
      <c r="R21" s="15">
        <v>3.74</v>
      </c>
      <c r="S21" s="12">
        <v>1.08</v>
      </c>
    </row>
    <row r="22" spans="1:19" s="8" customFormat="1" ht="12.95" customHeight="1">
      <c r="A22" s="9">
        <v>100142941</v>
      </c>
      <c r="B22" s="10">
        <v>1</v>
      </c>
      <c r="C22" s="10" t="s">
        <v>20</v>
      </c>
      <c r="D22" s="12">
        <v>1.1100000000000001</v>
      </c>
      <c r="E22" s="13" t="s">
        <v>21</v>
      </c>
      <c r="F22" s="13" t="s">
        <v>36</v>
      </c>
      <c r="G22" s="13" t="s">
        <v>28</v>
      </c>
      <c r="H22" s="13" t="s">
        <v>29</v>
      </c>
      <c r="I22" s="13" t="s">
        <v>24</v>
      </c>
      <c r="J22" s="14" t="s">
        <v>25</v>
      </c>
      <c r="K22" s="10">
        <v>882</v>
      </c>
      <c r="L22" s="12">
        <f t="shared" si="0"/>
        <v>979.0200000000001</v>
      </c>
      <c r="M22" s="12">
        <v>-54.85</v>
      </c>
      <c r="N22" s="12">
        <v>68.3</v>
      </c>
      <c r="O22" s="12">
        <v>63</v>
      </c>
      <c r="P22" s="12">
        <v>5.85</v>
      </c>
      <c r="Q22" s="12">
        <v>5.37</v>
      </c>
      <c r="R22" s="15">
        <v>3.67</v>
      </c>
      <c r="S22" s="12">
        <v>1.0900000000000001</v>
      </c>
    </row>
    <row r="23" spans="1:19" s="8" customFormat="1" ht="12.95" customHeight="1">
      <c r="A23" s="9">
        <v>100162610</v>
      </c>
      <c r="B23" s="10">
        <v>1</v>
      </c>
      <c r="C23" s="10" t="s">
        <v>20</v>
      </c>
      <c r="D23" s="12">
        <v>1.1299999999999999</v>
      </c>
      <c r="E23" s="13" t="s">
        <v>26</v>
      </c>
      <c r="F23" s="13" t="s">
        <v>27</v>
      </c>
      <c r="G23" s="13" t="s">
        <v>28</v>
      </c>
      <c r="H23" s="13" t="s">
        <v>23</v>
      </c>
      <c r="I23" s="13" t="s">
        <v>24</v>
      </c>
      <c r="J23" s="14" t="s">
        <v>25</v>
      </c>
      <c r="K23" s="10">
        <v>1055</v>
      </c>
      <c r="L23" s="12">
        <f t="shared" si="0"/>
        <v>1192.1499999999999</v>
      </c>
      <c r="M23" s="12">
        <v>-48.71</v>
      </c>
      <c r="N23" s="12">
        <v>67.900000000000006</v>
      </c>
      <c r="O23" s="12">
        <v>61</v>
      </c>
      <c r="P23" s="12">
        <v>5.92</v>
      </c>
      <c r="Q23" s="12">
        <v>5.49</v>
      </c>
      <c r="R23" s="15">
        <v>3.73</v>
      </c>
      <c r="S23" s="12">
        <v>1.08</v>
      </c>
    </row>
    <row r="24" spans="1:19" s="8" customFormat="1" ht="12.95" customHeight="1">
      <c r="A24" s="9">
        <v>100151217</v>
      </c>
      <c r="B24" s="10">
        <v>1</v>
      </c>
      <c r="C24" s="10" t="s">
        <v>20</v>
      </c>
      <c r="D24" s="12">
        <v>1.1399999999999999</v>
      </c>
      <c r="E24" s="13" t="s">
        <v>33</v>
      </c>
      <c r="F24" s="13" t="s">
        <v>38</v>
      </c>
      <c r="G24" s="13" t="s">
        <v>23</v>
      </c>
      <c r="H24" s="13" t="s">
        <v>23</v>
      </c>
      <c r="I24" s="13" t="s">
        <v>32</v>
      </c>
      <c r="J24" s="14" t="s">
        <v>25</v>
      </c>
      <c r="K24" s="10">
        <v>1109</v>
      </c>
      <c r="L24" s="12">
        <f t="shared" si="0"/>
        <v>1264.26</v>
      </c>
      <c r="M24" s="12">
        <v>-50.78</v>
      </c>
      <c r="N24" s="12">
        <v>69.900000000000006</v>
      </c>
      <c r="O24" s="12">
        <v>63</v>
      </c>
      <c r="P24" s="12">
        <v>5.64</v>
      </c>
      <c r="Q24" s="12">
        <v>5.44</v>
      </c>
      <c r="R24" s="15">
        <v>3.8</v>
      </c>
      <c r="S24" s="12">
        <v>1.04</v>
      </c>
    </row>
    <row r="25" spans="1:19" s="8" customFormat="1" ht="12.95" customHeight="1">
      <c r="A25" s="9">
        <v>100162555</v>
      </c>
      <c r="B25" s="10">
        <v>1</v>
      </c>
      <c r="C25" s="10" t="s">
        <v>20</v>
      </c>
      <c r="D25" s="12">
        <v>1.1599999999999999</v>
      </c>
      <c r="E25" s="13" t="s">
        <v>21</v>
      </c>
      <c r="F25" s="13" t="s">
        <v>34</v>
      </c>
      <c r="G25" s="13" t="s">
        <v>28</v>
      </c>
      <c r="H25" s="13" t="s">
        <v>23</v>
      </c>
      <c r="I25" s="13" t="s">
        <v>31</v>
      </c>
      <c r="J25" s="14" t="s">
        <v>25</v>
      </c>
      <c r="K25" s="10">
        <v>1206</v>
      </c>
      <c r="L25" s="12">
        <f t="shared" si="0"/>
        <v>1398.9599999999998</v>
      </c>
      <c r="M25" s="12">
        <v>-48.71</v>
      </c>
      <c r="N25" s="12">
        <v>69.099999999999994</v>
      </c>
      <c r="O25" s="12">
        <v>61</v>
      </c>
      <c r="P25" s="12">
        <v>5.78</v>
      </c>
      <c r="Q25" s="12">
        <v>5.54</v>
      </c>
      <c r="R25" s="15">
        <v>3.83</v>
      </c>
      <c r="S25" s="12">
        <v>1.04</v>
      </c>
    </row>
    <row r="26" spans="1:19" s="8" customFormat="1" ht="12.95" customHeight="1">
      <c r="A26" s="9">
        <v>100164425</v>
      </c>
      <c r="B26" s="10">
        <v>1</v>
      </c>
      <c r="C26" s="10" t="s">
        <v>20</v>
      </c>
      <c r="D26" s="12">
        <v>1.2</v>
      </c>
      <c r="E26" s="13" t="s">
        <v>33</v>
      </c>
      <c r="F26" s="13" t="s">
        <v>38</v>
      </c>
      <c r="G26" s="13" t="s">
        <v>28</v>
      </c>
      <c r="H26" s="13" t="s">
        <v>23</v>
      </c>
      <c r="I26" s="13" t="s">
        <v>32</v>
      </c>
      <c r="J26" s="14" t="s">
        <v>25</v>
      </c>
      <c r="K26" s="10">
        <v>1109</v>
      </c>
      <c r="L26" s="12">
        <f t="shared" si="0"/>
        <v>1330.8</v>
      </c>
      <c r="M26" s="12">
        <v>-50.78</v>
      </c>
      <c r="N26" s="12">
        <v>75.5</v>
      </c>
      <c r="O26" s="12">
        <v>62</v>
      </c>
      <c r="P26" s="12">
        <v>5.85</v>
      </c>
      <c r="Q26" s="12">
        <v>5.31</v>
      </c>
      <c r="R26" s="15">
        <v>4.01</v>
      </c>
      <c r="S26" s="12">
        <v>1.1000000000000001</v>
      </c>
    </row>
    <row r="27" spans="1:19" s="8" customFormat="1" ht="12.95" customHeight="1">
      <c r="A27" s="9">
        <v>100162562</v>
      </c>
      <c r="B27" s="10">
        <v>1</v>
      </c>
      <c r="C27" s="10" t="s">
        <v>20</v>
      </c>
      <c r="D27" s="12">
        <v>1.2</v>
      </c>
      <c r="E27" s="13" t="s">
        <v>21</v>
      </c>
      <c r="F27" s="13" t="s">
        <v>30</v>
      </c>
      <c r="G27" s="13" t="s">
        <v>28</v>
      </c>
      <c r="H27" s="13" t="s">
        <v>23</v>
      </c>
      <c r="I27" s="13" t="s">
        <v>31</v>
      </c>
      <c r="J27" s="14" t="s">
        <v>25</v>
      </c>
      <c r="K27" s="10">
        <v>1061</v>
      </c>
      <c r="L27" s="12">
        <f t="shared" si="0"/>
        <v>1273.2</v>
      </c>
      <c r="M27" s="12">
        <v>-50.77</v>
      </c>
      <c r="N27" s="12">
        <v>68.3</v>
      </c>
      <c r="O27" s="12">
        <v>61</v>
      </c>
      <c r="P27" s="12">
        <v>6.08</v>
      </c>
      <c r="Q27" s="12">
        <v>5.48</v>
      </c>
      <c r="R27" s="15">
        <v>3.74</v>
      </c>
      <c r="S27" s="12">
        <v>1.1100000000000001</v>
      </c>
    </row>
    <row r="28" spans="1:19" s="8" customFormat="1" ht="12.95" customHeight="1">
      <c r="A28" s="9">
        <v>100164763</v>
      </c>
      <c r="B28" s="10">
        <v>1</v>
      </c>
      <c r="C28" s="10" t="s">
        <v>20</v>
      </c>
      <c r="D28" s="12">
        <v>1.2</v>
      </c>
      <c r="E28" s="13" t="s">
        <v>33</v>
      </c>
      <c r="F28" s="13" t="s">
        <v>34</v>
      </c>
      <c r="G28" s="13" t="s">
        <v>28</v>
      </c>
      <c r="H28" s="13" t="s">
        <v>29</v>
      </c>
      <c r="I28" s="13" t="s">
        <v>32</v>
      </c>
      <c r="J28" s="14" t="s">
        <v>25</v>
      </c>
      <c r="K28" s="10">
        <v>1157</v>
      </c>
      <c r="L28" s="12">
        <f t="shared" si="0"/>
        <v>1388.3999999999999</v>
      </c>
      <c r="M28" s="12">
        <v>-50.75</v>
      </c>
      <c r="N28" s="12">
        <v>68.599999999999994</v>
      </c>
      <c r="O28" s="12">
        <v>62</v>
      </c>
      <c r="P28" s="12">
        <v>5.95</v>
      </c>
      <c r="Q28" s="12">
        <v>5.57</v>
      </c>
      <c r="R28" s="15">
        <v>3.82</v>
      </c>
      <c r="S28" s="12">
        <v>1.07</v>
      </c>
    </row>
    <row r="29" spans="1:19" s="8" customFormat="1" ht="12.95" customHeight="1">
      <c r="A29" s="9">
        <v>100164432</v>
      </c>
      <c r="B29" s="10">
        <v>1</v>
      </c>
      <c r="C29" s="10" t="s">
        <v>20</v>
      </c>
      <c r="D29" s="12">
        <v>1.21</v>
      </c>
      <c r="E29" s="13" t="s">
        <v>21</v>
      </c>
      <c r="F29" s="13" t="s">
        <v>36</v>
      </c>
      <c r="G29" s="13" t="s">
        <v>28</v>
      </c>
      <c r="H29" s="13" t="s">
        <v>23</v>
      </c>
      <c r="I29" s="13" t="s">
        <v>32</v>
      </c>
      <c r="J29" s="14" t="s">
        <v>25</v>
      </c>
      <c r="K29" s="10">
        <v>964</v>
      </c>
      <c r="L29" s="12">
        <f t="shared" si="0"/>
        <v>1166.44</v>
      </c>
      <c r="M29" s="12">
        <v>-50.75</v>
      </c>
      <c r="N29" s="12">
        <v>70</v>
      </c>
      <c r="O29" s="12">
        <v>62</v>
      </c>
      <c r="P29" s="12">
        <v>5.86</v>
      </c>
      <c r="Q29" s="12">
        <v>5.52</v>
      </c>
      <c r="R29" s="15">
        <v>3.87</v>
      </c>
      <c r="S29" s="12">
        <v>1.06</v>
      </c>
    </row>
    <row r="30" spans="1:19" s="8" customFormat="1" ht="12.95" customHeight="1">
      <c r="A30" s="9">
        <v>100164629</v>
      </c>
      <c r="B30" s="10">
        <v>1</v>
      </c>
      <c r="C30" s="10" t="s">
        <v>20</v>
      </c>
      <c r="D30" s="12">
        <v>1.21</v>
      </c>
      <c r="E30" s="13" t="s">
        <v>26</v>
      </c>
      <c r="F30" s="13" t="s">
        <v>39</v>
      </c>
      <c r="G30" s="13" t="s">
        <v>28</v>
      </c>
      <c r="H30" s="13" t="s">
        <v>23</v>
      </c>
      <c r="I30" s="13" t="s">
        <v>32</v>
      </c>
      <c r="J30" s="14" t="s">
        <v>25</v>
      </c>
      <c r="K30" s="10">
        <v>1522</v>
      </c>
      <c r="L30" s="12">
        <f t="shared" si="0"/>
        <v>1841.62</v>
      </c>
      <c r="M30" s="12">
        <v>-44.61</v>
      </c>
      <c r="N30" s="12">
        <v>73.3</v>
      </c>
      <c r="O30" s="12">
        <v>61</v>
      </c>
      <c r="P30" s="12">
        <v>5.99</v>
      </c>
      <c r="Q30" s="12">
        <v>5.37</v>
      </c>
      <c r="R30" s="15">
        <v>3.94</v>
      </c>
      <c r="S30" s="12">
        <v>1.1200000000000001</v>
      </c>
    </row>
    <row r="31" spans="1:19" s="8" customFormat="1" ht="12.95" customHeight="1">
      <c r="A31" s="9">
        <v>100155653</v>
      </c>
      <c r="B31" s="10">
        <v>1</v>
      </c>
      <c r="C31" s="10" t="s">
        <v>20</v>
      </c>
      <c r="D31" s="12">
        <v>1.3</v>
      </c>
      <c r="E31" s="13" t="s">
        <v>21</v>
      </c>
      <c r="F31" s="13" t="s">
        <v>30</v>
      </c>
      <c r="G31" s="13" t="s">
        <v>28</v>
      </c>
      <c r="H31" s="13" t="s">
        <v>29</v>
      </c>
      <c r="I31" s="13" t="s">
        <v>31</v>
      </c>
      <c r="J31" s="14" t="s">
        <v>25</v>
      </c>
      <c r="K31" s="10">
        <v>1106</v>
      </c>
      <c r="L31" s="12">
        <f t="shared" si="0"/>
        <v>1437.8</v>
      </c>
      <c r="M31" s="12">
        <v>-48.73</v>
      </c>
      <c r="N31" s="12">
        <v>71.599999999999994</v>
      </c>
      <c r="O31" s="12">
        <v>66</v>
      </c>
      <c r="P31" s="12">
        <v>6.22</v>
      </c>
      <c r="Q31" s="12">
        <v>5.49</v>
      </c>
      <c r="R31" s="15">
        <v>3.93</v>
      </c>
      <c r="S31" s="12">
        <v>1.1299999999999999</v>
      </c>
    </row>
    <row r="32" spans="1:19" s="8" customFormat="1" ht="12.95" customHeight="1">
      <c r="A32" s="9">
        <v>100151510</v>
      </c>
      <c r="B32" s="10">
        <v>1</v>
      </c>
      <c r="C32" s="10" t="s">
        <v>20</v>
      </c>
      <c r="D32" s="12">
        <v>1.23</v>
      </c>
      <c r="E32" s="13" t="s">
        <v>33</v>
      </c>
      <c r="F32" s="13" t="s">
        <v>38</v>
      </c>
      <c r="G32" s="13" t="s">
        <v>28</v>
      </c>
      <c r="H32" s="13" t="s">
        <v>23</v>
      </c>
      <c r="I32" s="13" t="s">
        <v>32</v>
      </c>
      <c r="J32" s="14" t="s">
        <v>25</v>
      </c>
      <c r="K32" s="10">
        <v>1109</v>
      </c>
      <c r="L32" s="12">
        <f t="shared" si="0"/>
        <v>1364.07</v>
      </c>
      <c r="M32" s="12">
        <v>-50.78</v>
      </c>
      <c r="N32" s="12">
        <v>69.2</v>
      </c>
      <c r="O32" s="12">
        <v>61</v>
      </c>
      <c r="P32" s="12">
        <v>5.9</v>
      </c>
      <c r="Q32" s="12">
        <v>5.61</v>
      </c>
      <c r="R32" s="15">
        <v>3.88</v>
      </c>
      <c r="S32" s="12">
        <v>1.05</v>
      </c>
    </row>
    <row r="33" spans="1:19" s="8" customFormat="1" ht="12.95" customHeight="1">
      <c r="A33" s="9">
        <v>100164765</v>
      </c>
      <c r="B33" s="10">
        <v>1</v>
      </c>
      <c r="C33" s="10" t="s">
        <v>20</v>
      </c>
      <c r="D33" s="12">
        <v>1.32</v>
      </c>
      <c r="E33" s="13" t="s">
        <v>33</v>
      </c>
      <c r="F33" s="13" t="s">
        <v>38</v>
      </c>
      <c r="G33" s="13" t="s">
        <v>28</v>
      </c>
      <c r="H33" s="13" t="s">
        <v>23</v>
      </c>
      <c r="I33" s="13" t="s">
        <v>32</v>
      </c>
      <c r="J33" s="14" t="s">
        <v>25</v>
      </c>
      <c r="K33" s="10">
        <v>1156</v>
      </c>
      <c r="L33" s="12">
        <f t="shared" si="0"/>
        <v>1525.92</v>
      </c>
      <c r="M33" s="12">
        <v>-48.74</v>
      </c>
      <c r="N33" s="12">
        <v>70.5</v>
      </c>
      <c r="O33" s="12">
        <v>61</v>
      </c>
      <c r="P33" s="12">
        <v>5.98</v>
      </c>
      <c r="Q33" s="12">
        <v>5.71</v>
      </c>
      <c r="R33" s="15">
        <v>4.0199999999999996</v>
      </c>
      <c r="S33" s="12">
        <v>1.05</v>
      </c>
    </row>
    <row r="34" spans="1:19" s="8" customFormat="1" ht="12.95" customHeight="1">
      <c r="A34" s="9">
        <v>100162102</v>
      </c>
      <c r="B34" s="10">
        <v>1</v>
      </c>
      <c r="C34" s="10" t="s">
        <v>20</v>
      </c>
      <c r="D34" s="12">
        <v>1.41</v>
      </c>
      <c r="E34" s="13" t="s">
        <v>21</v>
      </c>
      <c r="F34" s="13" t="s">
        <v>30</v>
      </c>
      <c r="G34" s="13" t="s">
        <v>28</v>
      </c>
      <c r="H34" s="13" t="s">
        <v>23</v>
      </c>
      <c r="I34" s="13" t="s">
        <v>32</v>
      </c>
      <c r="J34" s="14" t="s">
        <v>25</v>
      </c>
      <c r="K34" s="10">
        <v>1106</v>
      </c>
      <c r="L34" s="12">
        <f t="shared" si="0"/>
        <v>1559.4599999999998</v>
      </c>
      <c r="M34" s="12">
        <v>-48.73</v>
      </c>
      <c r="N34" s="12">
        <v>72.599999999999994</v>
      </c>
      <c r="O34" s="12">
        <v>61</v>
      </c>
      <c r="P34" s="12">
        <v>6.2</v>
      </c>
      <c r="Q34" s="12">
        <v>5.75</v>
      </c>
      <c r="R34" s="15">
        <v>4.18</v>
      </c>
      <c r="S34" s="12">
        <v>1.08</v>
      </c>
    </row>
    <row r="35" spans="1:19" s="8" customFormat="1" ht="12.95" customHeight="1">
      <c r="A35" s="9">
        <v>100158882</v>
      </c>
      <c r="B35" s="10">
        <v>1</v>
      </c>
      <c r="C35" s="10" t="s">
        <v>20</v>
      </c>
      <c r="D35" s="12">
        <v>1.41</v>
      </c>
      <c r="E35" s="13" t="s">
        <v>21</v>
      </c>
      <c r="F35" s="13" t="s">
        <v>30</v>
      </c>
      <c r="G35" s="13" t="s">
        <v>28</v>
      </c>
      <c r="H35" s="13" t="s">
        <v>23</v>
      </c>
      <c r="I35" s="13" t="s">
        <v>31</v>
      </c>
      <c r="J35" s="14" t="s">
        <v>25</v>
      </c>
      <c r="K35" s="10">
        <v>1151</v>
      </c>
      <c r="L35" s="12">
        <f t="shared" si="0"/>
        <v>1622.9099999999999</v>
      </c>
      <c r="M35" s="12">
        <v>-46.68</v>
      </c>
      <c r="N35" s="12">
        <v>70.400000000000006</v>
      </c>
      <c r="O35" s="12">
        <v>61</v>
      </c>
      <c r="P35" s="12">
        <v>6.23</v>
      </c>
      <c r="Q35" s="12">
        <v>5.81</v>
      </c>
      <c r="R35" s="15">
        <v>4.0999999999999996</v>
      </c>
      <c r="S35" s="12">
        <v>1.07</v>
      </c>
    </row>
    <row r="36" spans="1:19" s="8" customFormat="1" ht="12.95" customHeight="1">
      <c r="A36" s="9">
        <v>100164633</v>
      </c>
      <c r="B36" s="10">
        <v>1</v>
      </c>
      <c r="C36" s="10" t="s">
        <v>20</v>
      </c>
      <c r="D36" s="12">
        <v>1.4</v>
      </c>
      <c r="E36" s="13" t="s">
        <v>35</v>
      </c>
      <c r="F36" s="13" t="s">
        <v>36</v>
      </c>
      <c r="G36" s="13" t="s">
        <v>28</v>
      </c>
      <c r="H36" s="13" t="s">
        <v>23</v>
      </c>
      <c r="I36" s="13" t="s">
        <v>24</v>
      </c>
      <c r="J36" s="14" t="s">
        <v>25</v>
      </c>
      <c r="K36" s="10">
        <v>1087</v>
      </c>
      <c r="L36" s="12">
        <f t="shared" si="0"/>
        <v>1521.8</v>
      </c>
      <c r="M36" s="12">
        <v>-44.6</v>
      </c>
      <c r="N36" s="12">
        <v>74.2</v>
      </c>
      <c r="O36" s="12">
        <v>65</v>
      </c>
      <c r="P36" s="12">
        <v>6.02</v>
      </c>
      <c r="Q36" s="12">
        <v>5.61</v>
      </c>
      <c r="R36" s="15">
        <v>4.16</v>
      </c>
      <c r="S36" s="12">
        <v>1.07</v>
      </c>
    </row>
    <row r="37" spans="1:19" s="8" customFormat="1" ht="12.95" customHeight="1">
      <c r="A37" s="9">
        <v>100163133</v>
      </c>
      <c r="B37" s="10">
        <v>1</v>
      </c>
      <c r="C37" s="10" t="s">
        <v>20</v>
      </c>
      <c r="D37" s="12">
        <v>1.41</v>
      </c>
      <c r="E37" s="13" t="s">
        <v>26</v>
      </c>
      <c r="F37" s="13" t="s">
        <v>38</v>
      </c>
      <c r="G37" s="13" t="s">
        <v>28</v>
      </c>
      <c r="H37" s="13" t="s">
        <v>23</v>
      </c>
      <c r="I37" s="13" t="s">
        <v>32</v>
      </c>
      <c r="J37" s="14" t="s">
        <v>25</v>
      </c>
      <c r="K37" s="10">
        <v>1297</v>
      </c>
      <c r="L37" s="12">
        <f t="shared" si="0"/>
        <v>1828.77</v>
      </c>
      <c r="M37" s="12">
        <v>-42.57</v>
      </c>
      <c r="N37" s="12">
        <v>71.2</v>
      </c>
      <c r="O37" s="12">
        <v>62</v>
      </c>
      <c r="P37" s="12">
        <v>6.13</v>
      </c>
      <c r="Q37" s="12">
        <v>5.77</v>
      </c>
      <c r="R37" s="15">
        <v>4.1100000000000003</v>
      </c>
      <c r="S37" s="12">
        <v>1.06</v>
      </c>
    </row>
    <row r="38" spans="1:19" s="8" customFormat="1" ht="12.95" customHeight="1">
      <c r="A38" s="9">
        <v>100160993</v>
      </c>
      <c r="B38" s="10">
        <v>1</v>
      </c>
      <c r="C38" s="10" t="s">
        <v>20</v>
      </c>
      <c r="D38" s="12">
        <v>2.15</v>
      </c>
      <c r="E38" s="13" t="s">
        <v>33</v>
      </c>
      <c r="F38" s="13" t="s">
        <v>30</v>
      </c>
      <c r="G38" s="13" t="s">
        <v>28</v>
      </c>
      <c r="H38" s="13" t="s">
        <v>23</v>
      </c>
      <c r="I38" s="13" t="s">
        <v>31</v>
      </c>
      <c r="J38" s="14" t="s">
        <v>25</v>
      </c>
      <c r="K38" s="10">
        <v>1754</v>
      </c>
      <c r="L38" s="12">
        <f t="shared" si="0"/>
        <v>3771.1</v>
      </c>
      <c r="M38" s="12">
        <v>-52.82</v>
      </c>
      <c r="N38" s="12">
        <v>68.2</v>
      </c>
      <c r="O38" s="12">
        <v>64</v>
      </c>
      <c r="P38" s="12">
        <v>7.2</v>
      </c>
      <c r="Q38" s="12">
        <v>6.72</v>
      </c>
      <c r="R38" s="15">
        <v>4.59</v>
      </c>
      <c r="S38" s="12">
        <v>1.07</v>
      </c>
    </row>
    <row r="39" spans="1:19" s="8" customFormat="1" ht="12.95" customHeight="1">
      <c r="A39" s="9">
        <v>100167172</v>
      </c>
      <c r="B39" s="10">
        <v>1</v>
      </c>
      <c r="C39" s="10" t="s">
        <v>20</v>
      </c>
      <c r="D39" s="12">
        <v>2.21</v>
      </c>
      <c r="E39" s="13" t="s">
        <v>26</v>
      </c>
      <c r="F39" s="13" t="s">
        <v>34</v>
      </c>
      <c r="G39" s="13" t="s">
        <v>28</v>
      </c>
      <c r="H39" s="13" t="s">
        <v>29</v>
      </c>
      <c r="I39" s="13" t="s">
        <v>32</v>
      </c>
      <c r="J39" s="14" t="s">
        <v>25</v>
      </c>
      <c r="K39" s="10">
        <v>2010</v>
      </c>
      <c r="L39" s="12">
        <f t="shared" si="0"/>
        <v>4442.1000000000004</v>
      </c>
      <c r="M39" s="12">
        <v>-48.73</v>
      </c>
      <c r="N39" s="12">
        <v>67.2</v>
      </c>
      <c r="O39" s="12">
        <v>65</v>
      </c>
      <c r="P39" s="12">
        <v>7.22</v>
      </c>
      <c r="Q39" s="12">
        <v>6.86</v>
      </c>
      <c r="R39" s="15">
        <v>4.6100000000000003</v>
      </c>
      <c r="S39" s="12">
        <v>1.05</v>
      </c>
    </row>
    <row r="40" spans="1:19" s="8" customFormat="1" ht="12.95" customHeight="1">
      <c r="A40" s="9">
        <v>100165494</v>
      </c>
      <c r="B40" s="10">
        <v>1</v>
      </c>
      <c r="C40" s="10" t="s">
        <v>20</v>
      </c>
      <c r="D40" s="12">
        <v>2.31</v>
      </c>
      <c r="E40" s="13" t="s">
        <v>33</v>
      </c>
      <c r="F40" s="13" t="s">
        <v>34</v>
      </c>
      <c r="G40" s="13" t="s">
        <v>28</v>
      </c>
      <c r="H40" s="13" t="s">
        <v>23</v>
      </c>
      <c r="I40" s="13" t="s">
        <v>32</v>
      </c>
      <c r="J40" s="14" t="s">
        <v>25</v>
      </c>
      <c r="K40" s="10">
        <v>2010</v>
      </c>
      <c r="L40" s="12">
        <f t="shared" si="0"/>
        <v>4643.1000000000004</v>
      </c>
      <c r="M40" s="12">
        <v>-48.73</v>
      </c>
      <c r="N40" s="12">
        <v>68.5</v>
      </c>
      <c r="O40" s="12">
        <v>66</v>
      </c>
      <c r="P40" s="12">
        <v>7.2</v>
      </c>
      <c r="Q40" s="12">
        <v>6.91</v>
      </c>
      <c r="R40" s="15">
        <v>4.7300000000000004</v>
      </c>
      <c r="S40" s="12">
        <v>1.04</v>
      </c>
    </row>
    <row r="41" spans="1:19" s="8" customFormat="1" ht="12.95" customHeight="1">
      <c r="A41" s="9">
        <v>100155840</v>
      </c>
      <c r="B41" s="10">
        <v>1</v>
      </c>
      <c r="C41" s="10" t="s">
        <v>20</v>
      </c>
      <c r="D41" s="12">
        <v>2.4</v>
      </c>
      <c r="E41" s="13" t="s">
        <v>33</v>
      </c>
      <c r="F41" s="13" t="s">
        <v>34</v>
      </c>
      <c r="G41" s="13" t="s">
        <v>23</v>
      </c>
      <c r="H41" s="13" t="s">
        <v>23</v>
      </c>
      <c r="I41" s="13" t="s">
        <v>24</v>
      </c>
      <c r="J41" s="14" t="s">
        <v>25</v>
      </c>
      <c r="K41" s="10">
        <v>2010</v>
      </c>
      <c r="L41" s="12">
        <f t="shared" si="0"/>
        <v>4824</v>
      </c>
      <c r="M41" s="12">
        <v>-48.73</v>
      </c>
      <c r="N41" s="12">
        <v>71.2</v>
      </c>
      <c r="O41" s="12">
        <v>62</v>
      </c>
      <c r="P41" s="12">
        <v>7.31</v>
      </c>
      <c r="Q41" s="12">
        <v>6.94</v>
      </c>
      <c r="R41" s="15">
        <v>4.95</v>
      </c>
      <c r="S41" s="12">
        <v>1.05</v>
      </c>
    </row>
    <row r="42" spans="1:19" s="8" customFormat="1" ht="12.95" customHeight="1">
      <c r="A42" s="9">
        <v>100163135</v>
      </c>
      <c r="B42" s="10">
        <v>1</v>
      </c>
      <c r="C42" s="10" t="s">
        <v>20</v>
      </c>
      <c r="D42" s="12">
        <v>4.03</v>
      </c>
      <c r="E42" s="13" t="s">
        <v>21</v>
      </c>
      <c r="F42" s="13" t="s">
        <v>30</v>
      </c>
      <c r="G42" s="13" t="s">
        <v>28</v>
      </c>
      <c r="H42" s="13" t="s">
        <v>23</v>
      </c>
      <c r="I42" s="13" t="s">
        <v>32</v>
      </c>
      <c r="J42" s="14" t="s">
        <v>25</v>
      </c>
      <c r="K42" s="10">
        <v>2796</v>
      </c>
      <c r="L42" s="12">
        <f t="shared" si="0"/>
        <v>11267.880000000001</v>
      </c>
      <c r="M42" s="12">
        <v>-50.78</v>
      </c>
      <c r="N42" s="12">
        <v>69.900000000000006</v>
      </c>
      <c r="O42" s="12">
        <v>66</v>
      </c>
      <c r="P42" s="12">
        <v>8.74</v>
      </c>
      <c r="Q42" s="12">
        <v>8.2100000000000009</v>
      </c>
      <c r="R42" s="15">
        <v>5.74</v>
      </c>
      <c r="S42" s="12">
        <v>1.06</v>
      </c>
    </row>
    <row r="43" spans="1:19" s="8" customFormat="1" ht="12.95" customHeight="1">
      <c r="A43" s="17"/>
      <c r="B43" s="18">
        <f>SUBTOTAL(9,B4:B42)</f>
        <v>39</v>
      </c>
      <c r="C43" s="18"/>
      <c r="D43" s="19">
        <f>SUBTOTAL(9,D4:D42)</f>
        <v>49.26</v>
      </c>
      <c r="E43" s="20"/>
      <c r="F43" s="20"/>
      <c r="G43" s="20"/>
      <c r="H43" s="20"/>
      <c r="I43" s="20"/>
      <c r="J43" s="20"/>
      <c r="K43" s="19">
        <f>L43/D43</f>
        <v>1344.5460820138044</v>
      </c>
      <c r="L43" s="19">
        <f>SUBTOTAL(9,L4:L42)</f>
        <v>66232.34</v>
      </c>
      <c r="M43" s="19">
        <v>-49.01</v>
      </c>
      <c r="N43" s="19"/>
      <c r="O43" s="19"/>
      <c r="P43" s="19"/>
      <c r="Q43" s="19"/>
      <c r="R43" s="21"/>
      <c r="S43" s="19"/>
    </row>
    <row r="44" spans="1:19" ht="12.95" customHeight="1" thickBot="1">
      <c r="B44" s="22" t="s">
        <v>40</v>
      </c>
      <c r="C44" s="22"/>
      <c r="D44" s="23">
        <f>D43/B43</f>
        <v>1.263076923076923</v>
      </c>
    </row>
    <row r="45" spans="1:19" ht="12.95" customHeight="1" thickTop="1"/>
  </sheetData>
  <mergeCells count="2">
    <mergeCell ref="A1:S2"/>
    <mergeCell ref="B44:C44"/>
  </mergeCells>
  <conditionalFormatting sqref="A1">
    <cfRule type="duplicateValues" dxfId="24" priority="1"/>
  </conditionalFormatting>
  <hyperlinks>
    <hyperlink ref="J4" r:id="rId1"/>
    <hyperlink ref="J5" r:id="rId2"/>
    <hyperlink ref="J6" r:id="rId3"/>
    <hyperlink ref="J7" r:id="rId4"/>
    <hyperlink ref="J9" r:id="rId5"/>
    <hyperlink ref="J8" r:id="rId6"/>
    <hyperlink ref="J10" r:id="rId7"/>
    <hyperlink ref="J11" r:id="rId8"/>
    <hyperlink ref="J12" r:id="rId9"/>
    <hyperlink ref="J13" r:id="rId10"/>
    <hyperlink ref="J15" r:id="rId11"/>
    <hyperlink ref="J17" r:id="rId12"/>
    <hyperlink ref="J20" r:id="rId13"/>
    <hyperlink ref="J21" r:id="rId14"/>
    <hyperlink ref="J24" r:id="rId15"/>
    <hyperlink ref="J16" r:id="rId16"/>
    <hyperlink ref="J14" r:id="rId17"/>
    <hyperlink ref="J19" r:id="rId18"/>
    <hyperlink ref="J25" r:id="rId19"/>
    <hyperlink ref="J18" r:id="rId20"/>
    <hyperlink ref="J22" r:id="rId21"/>
    <hyperlink ref="J23" r:id="rId22"/>
    <hyperlink ref="J36" r:id="rId23"/>
    <hyperlink ref="J28" r:id="rId24"/>
    <hyperlink ref="J26" r:id="rId25"/>
    <hyperlink ref="J32" r:id="rId26"/>
    <hyperlink ref="J33" r:id="rId27"/>
    <hyperlink ref="J34" r:id="rId28"/>
    <hyperlink ref="J27" r:id="rId29"/>
    <hyperlink ref="J35" r:id="rId30"/>
    <hyperlink ref="J31" r:id="rId31"/>
    <hyperlink ref="J29" r:id="rId32"/>
    <hyperlink ref="J30" r:id="rId33"/>
    <hyperlink ref="J37" r:id="rId34"/>
    <hyperlink ref="J40" r:id="rId35"/>
    <hyperlink ref="J38" r:id="rId36"/>
    <hyperlink ref="J39" r:id="rId37"/>
    <hyperlink ref="J41" r:id="rId38"/>
    <hyperlink ref="J42" r:id="rId39"/>
  </hyperlinks>
  <pageMargins left="0.7" right="0.7" top="0.41" bottom="0.34" header="0.3" footer="0.18"/>
  <pageSetup paperSize="9" orientation="landscape" r:id="rId40"/>
  <drawing r:id="rId41"/>
  <tableParts count="1">
    <tablePart r:id="rId4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1 -1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ShwetaR</dc:creator>
  <cp:lastModifiedBy>ShwetaR</cp:lastModifiedBy>
  <dcterms:created xsi:type="dcterms:W3CDTF">2019-01-05T07:42:31Z</dcterms:created>
  <dcterms:modified xsi:type="dcterms:W3CDTF">2019-01-05T07:42:38Z</dcterms:modified>
</cp:coreProperties>
</file>